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Questa_cartella_di_lavoro" defaultThemeVersion="124226"/>
  <xr:revisionPtr revIDLastSave="15" documentId="8_{8EB79ED5-B1D4-4796-A784-993C44F918D4}" xr6:coauthVersionLast="47" xr6:coauthVersionMax="47" xr10:uidLastSave="{F10197F5-9642-4688-ACFF-FE208E74F50A}"/>
  <bookViews>
    <workbookView xWindow="-110" yWindow="-110" windowWidth="19420" windowHeight="10420" xr2:uid="{00000000-000D-0000-FFFF-FFFF00000000}"/>
  </bookViews>
  <sheets>
    <sheet name="Premi 2021" sheetId="4" r:id="rId1"/>
    <sheet name="PRA 2021 erogato 2022" sheetId="7" r:id="rId2"/>
    <sheet name="PRA 2018 erogato 2019 coge" sheetId="5" state="hidden" r:id="rId3"/>
  </sheets>
  <definedNames>
    <definedName name="_xlnm.Print_Area" localSheetId="0">'Premi 2021'!$A$1:$E$22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7" l="1"/>
  <c r="J20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</calcChain>
</file>

<file path=xl/sharedStrings.xml><?xml version="1.0" encoding="utf-8"?>
<sst xmlns="http://schemas.openxmlformats.org/spreadsheetml/2006/main" count="341" uniqueCount="107">
  <si>
    <t>Categoria</t>
  </si>
  <si>
    <t>Dirigenti</t>
  </si>
  <si>
    <t>Impiegati e Quadri non destinatari di MBO</t>
  </si>
  <si>
    <t>Quadri destinatari di MBO</t>
  </si>
  <si>
    <r>
      <rPr>
        <i/>
        <vertAlign val="superscript"/>
        <sz val="18"/>
        <color theme="1"/>
        <rFont val="Calibri"/>
        <family val="2"/>
        <scheme val="minor"/>
      </rPr>
      <t>(*)</t>
    </r>
    <r>
      <rPr>
        <i/>
        <sz val="18"/>
        <color theme="1"/>
        <rFont val="Calibri"/>
        <family val="2"/>
        <scheme val="minor"/>
      </rPr>
      <t xml:space="preserve"> Tali importi includono anche le gratifiche una tantum che a differenza degli MBO e del Premio di Risultato Aziendale, sono erogate nel medesimo anno di maturazione</t>
    </r>
  </si>
  <si>
    <t>Posizione</t>
  </si>
  <si>
    <t>Chiave contabile</t>
  </si>
  <si>
    <t>Conto</t>
  </si>
  <si>
    <t>Testo breve conto</t>
  </si>
  <si>
    <t>Codice IVA</t>
  </si>
  <si>
    <t>CdC</t>
  </si>
  <si>
    <t>Ordine</t>
  </si>
  <si>
    <t>Importo</t>
  </si>
  <si>
    <t>Testo</t>
  </si>
  <si>
    <t>1</t>
  </si>
  <si>
    <t>40</t>
  </si>
  <si>
    <t>PB03304001</t>
  </si>
  <si>
    <t>FONDO RISCHI E ONERI</t>
  </si>
  <si>
    <t/>
  </si>
  <si>
    <t>UPAYROLL</t>
  </si>
  <si>
    <t>Rett. acc. PRA ed oneri PRA 2018 I-Q erogato 2019</t>
  </si>
  <si>
    <t>2</t>
  </si>
  <si>
    <t>50</t>
  </si>
  <si>
    <t>R090012000</t>
  </si>
  <si>
    <t>RETRIBUZIONI BASE IM</t>
  </si>
  <si>
    <t>ACF</t>
  </si>
  <si>
    <t>Rett. acc. PRA 2018 I. erogato 2019</t>
  </si>
  <si>
    <t>3</t>
  </si>
  <si>
    <t>DIS</t>
  </si>
  <si>
    <t>UDISTACCATI</t>
  </si>
  <si>
    <t>4</t>
  </si>
  <si>
    <t>GOV</t>
  </si>
  <si>
    <t>5</t>
  </si>
  <si>
    <t>LEG</t>
  </si>
  <si>
    <t>6</t>
  </si>
  <si>
    <t>MAS</t>
  </si>
  <si>
    <t>7</t>
  </si>
  <si>
    <t>MERNEW</t>
  </si>
  <si>
    <t>8</t>
  </si>
  <si>
    <t>SIT</t>
  </si>
  <si>
    <t>9</t>
  </si>
  <si>
    <t>SME</t>
  </si>
  <si>
    <t>10</t>
  </si>
  <si>
    <t>SVM</t>
  </si>
  <si>
    <t>11</t>
  </si>
  <si>
    <t>TIMM</t>
  </si>
  <si>
    <t>UTIMM</t>
  </si>
  <si>
    <t>12</t>
  </si>
  <si>
    <t>R090112000</t>
  </si>
  <si>
    <t>ONERI SOCIALI INPS -</t>
  </si>
  <si>
    <t>Rett. acc. oneri PRA 2018 I. erogato 2019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</si>
  <si>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</si>
  <si>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</si>
  <si>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</si>
  <si>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</si>
  <si>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</si>
  <si>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</si>
  <si>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</si>
  <si>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</si>
  <si>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</si>
  <si>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</si>
  <si>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R090011000</t>
  </si>
  <si>
    <t>RETRIBUZIONE BASE QU</t>
  </si>
  <si>
    <t>Rett. acc. PRA 2018 Q. erogato 2019</t>
  </si>
  <si>
    <t>23</t>
  </si>
  <si>
    <t>24</t>
  </si>
  <si>
    <t>25</t>
  </si>
  <si>
    <t>26</t>
  </si>
  <si>
    <t>27</t>
  </si>
  <si>
    <t>28</t>
  </si>
  <si>
    <t>R090111000</t>
  </si>
  <si>
    <t>Rett. acc. oneri PRA 2018 Q. erogato 2019</t>
  </si>
  <si>
    <t>29</t>
  </si>
  <si>
    <t>30</t>
  </si>
  <si>
    <t>31</t>
  </si>
  <si>
    <t>32</t>
  </si>
  <si>
    <t>33</t>
  </si>
  <si>
    <t>34</t>
  </si>
  <si>
    <t>R059500000</t>
  </si>
  <si>
    <t>SOPRAVVENIENZE ATTIV</t>
  </si>
  <si>
    <t>ST0</t>
  </si>
  <si>
    <t>CDC</t>
  </si>
  <si>
    <t>I</t>
  </si>
  <si>
    <r>
      <t xml:space="preserve">Importo lordo premi
Bilancio 2021
(euro) </t>
    </r>
    <r>
      <rPr>
        <b/>
        <i/>
        <vertAlign val="superscript"/>
        <sz val="18"/>
        <color theme="0"/>
        <rFont val="Calibri"/>
        <family val="2"/>
        <scheme val="minor"/>
      </rPr>
      <t>(*)</t>
    </r>
  </si>
  <si>
    <t>Importo lordo medio premi
Bilancio 2021
(euro)</t>
  </si>
  <si>
    <r>
      <t>Importo lordo premi 2021
erogati nel 2022
(euro)</t>
    </r>
    <r>
      <rPr>
        <b/>
        <i/>
        <vertAlign val="superscript"/>
        <sz val="18"/>
        <color theme="0"/>
        <rFont val="Calibri"/>
        <family val="2"/>
        <scheme val="minor"/>
      </rPr>
      <t>(*)</t>
    </r>
  </si>
  <si>
    <t>Importo lordo medio premi 2021 erogati nel 2022
(euro)</t>
  </si>
  <si>
    <t>QUA</t>
  </si>
  <si>
    <t>PRA EROGATO MAGGIO</t>
  </si>
  <si>
    <t>PRA EROGATO DICEMBRE</t>
  </si>
  <si>
    <t>TOT PRA EROGATO</t>
  </si>
  <si>
    <t>CONTRIBUTI PRA EROGATO</t>
  </si>
  <si>
    <t>PRA WELFARE FRUITO</t>
  </si>
  <si>
    <t>CONTRIB AZ WELFARE FRUITO</t>
  </si>
  <si>
    <t xml:space="preserve">ACF         </t>
  </si>
  <si>
    <t>F</t>
  </si>
  <si>
    <t xml:space="preserve">DIS         </t>
  </si>
  <si>
    <t xml:space="preserve">GOV         </t>
  </si>
  <si>
    <t xml:space="preserve">LEG         </t>
  </si>
  <si>
    <t xml:space="preserve">MAS         </t>
  </si>
  <si>
    <t xml:space="preserve">MERNEW      </t>
  </si>
  <si>
    <t xml:space="preserve">SIT         </t>
  </si>
  <si>
    <t xml:space="preserve">SME         </t>
  </si>
  <si>
    <t xml:space="preserve">SVM         </t>
  </si>
  <si>
    <t xml:space="preserve">TIMM        </t>
  </si>
  <si>
    <t>Totale PRA</t>
  </si>
  <si>
    <t>PREMI COLLEGATI ALLA PERFORMANCE E AMMONTARE DEI PREMI EFFETTIVAMENTE DISTRIBUITI PER 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</si>
</sst>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7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vertAlign val="superscript"/>
      <sz val="18"/>
      <color theme="0"/>
      <name val="Calibri"/>
      <family val="2"/>
      <scheme val="minor"/>
    </font>
    <font>
      <i/>
      <vertAlign val="superscript"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164" fontId="7" fillId="0" borderId="0" xfId="1" applyNumberFormat="1" applyFont="1" applyBorder="1" applyAlignment="1"/>
    <xf numFmtId="0" fontId="7" fillId="0" borderId="9" xfId="0" quotePrefix="1" applyFont="1" applyBorder="1"/>
    <xf numFmtId="0" fontId="3" fillId="2" borderId="17" xfId="0" applyFont="1" applyFill="1" applyBorder="1" applyAlignment="1">
      <alignment vertical="center"/>
    </xf>
    <xf numFmtId="164" fontId="8" fillId="0" borderId="8" xfId="1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10" xfId="0" applyFill="1" applyBorder="1"/>
    <xf numFmtId="0" fontId="0" fillId="0" borderId="11" xfId="0" applyFill="1" applyBorder="1"/>
    <xf numFmtId="0" fontId="7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8" fillId="0" borderId="18" xfId="0" applyFont="1" applyFill="1" applyBorder="1"/>
    <xf numFmtId="0" fontId="8" fillId="0" borderId="19" xfId="0" applyFont="1" applyFill="1" applyBorder="1"/>
    <xf numFmtId="164" fontId="8" fillId="0" borderId="15" xfId="1" applyNumberFormat="1" applyFont="1" applyFill="1" applyBorder="1" applyAlignment="1">
      <alignment horizontal="center"/>
    </xf>
    <xf numFmtId="164" fontId="8" fillId="0" borderId="7" xfId="1" applyNumberFormat="1" applyFont="1" applyFill="1" applyBorder="1" applyAlignment="1">
      <alignment horizontal="center"/>
    </xf>
    <xf numFmtId="0" fontId="0" fillId="0" borderId="0" xfId="0" applyFill="1"/>
    <xf numFmtId="4" fontId="7" fillId="0" borderId="10" xfId="1" applyNumberFormat="1" applyFont="1" applyFill="1" applyBorder="1" applyAlignment="1">
      <alignment horizontal="center"/>
    </xf>
    <xf numFmtId="4" fontId="7" fillId="0" borderId="11" xfId="1" applyNumberFormat="1" applyFont="1" applyFill="1" applyBorder="1" applyAlignment="1">
      <alignment horizontal="center"/>
    </xf>
    <xf numFmtId="3" fontId="8" fillId="0" borderId="14" xfId="1" applyNumberFormat="1" applyFont="1" applyFill="1" applyBorder="1" applyAlignment="1">
      <alignment horizontal="center"/>
    </xf>
    <xf numFmtId="0" fontId="0" fillId="4" borderId="22" xfId="0" applyFill="1" applyBorder="1" applyAlignment="1">
      <alignment vertical="top"/>
    </xf>
    <xf numFmtId="0" fontId="0" fillId="4" borderId="22" xfId="0" applyFill="1" applyBorder="1" applyAlignment="1">
      <alignment vertical="top" wrapText="1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4" fontId="0" fillId="3" borderId="0" xfId="0" applyNumberFormat="1" applyFill="1" applyAlignment="1">
      <alignment horizontal="right" vertical="top"/>
    </xf>
    <xf numFmtId="164" fontId="8" fillId="0" borderId="21" xfId="1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/>
    <xf numFmtId="167" fontId="0" fillId="0" borderId="0" xfId="0" applyNumberFormat="1"/>
    <xf numFmtId="0" fontId="8" fillId="0" borderId="12" xfId="0" applyFont="1" applyFill="1" applyBorder="1"/>
    <xf numFmtId="0" fontId="5" fillId="0" borderId="0" xfId="0" applyFont="1" applyFill="1"/>
    <xf numFmtId="43" fontId="5" fillId="0" borderId="0" xfId="1" applyFont="1" applyFill="1"/>
    <xf numFmtId="0" fontId="8" fillId="0" borderId="6" xfId="0" applyFont="1" applyFill="1" applyBorder="1"/>
    <xf numFmtId="3" fontId="8" fillId="0" borderId="5" xfId="1" applyNumberFormat="1" applyFont="1" applyFill="1" applyBorder="1" applyAlignment="1">
      <alignment horizontal="center"/>
    </xf>
    <xf numFmtId="3" fontId="8" fillId="0" borderId="13" xfId="1" applyNumberFormat="1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0" fillId="0" borderId="22" xfId="0" applyBorder="1"/>
    <xf numFmtId="43" fontId="0" fillId="0" borderId="22" xfId="1" applyFont="1" applyBorder="1"/>
    <xf numFmtId="0" fontId="2" fillId="0" borderId="0" xfId="0" applyFont="1" applyAlignment="1">
      <alignment horizont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8" fillId="0" borderId="4" xfId="0" applyFont="1" applyFill="1" applyBorder="1"/>
    <xf numFmtId="3" fontId="5" fillId="0" borderId="0" xfId="0" applyNumberFormat="1" applyFont="1" applyFill="1"/>
    <xf numFmtId="0" fontId="8" fillId="0" borderId="17" xfId="0" applyFont="1" applyFill="1" applyBorder="1"/>
    <xf numFmtId="0" fontId="0" fillId="0" borderId="0" xfId="0" applyFill="1" applyBorder="1"/>
    <xf numFmtId="43" fontId="0" fillId="0" borderId="0" xfId="1" applyFont="1" applyFill="1"/>
    <xf numFmtId="4" fontId="0" fillId="0" borderId="0" xfId="0" applyNumberFormat="1" applyFill="1"/>
  </cellXfs>
  <cellStyles count="3">
    <cellStyle name="Migliaia" xfId="1" builtinId="3"/>
    <cellStyle name="Migliaia 2" xfId="2" xr:uid="{00000000-0005-0000-0000-000001000000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63500</xdr:rowOff>
    </xdr:from>
    <xdr:to>
      <xdr:col>1</xdr:col>
      <xdr:colOff>1741805</xdr:colOff>
      <xdr:row>4</xdr:row>
      <xdr:rowOff>156210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63500"/>
          <a:ext cx="1716405" cy="854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outlinePr summaryBelow="0"/>
    <pageSetUpPr fitToPage="1"/>
  </sheetPr>
  <dimension ref="B7:M22"/>
  <sheetViews>
    <sheetView showGridLines="0" tabSelected="1" view="pageBreakPreview" zoomScale="40" zoomScaleNormal="40" zoomScaleSheetLayoutView="40" workbookViewId="0">
      <selection activeCell="B2" sqref="B2"/>
    </sheetView>
  </sheetViews>
  <sheetFormatPr defaultRowHeight="14.5" x14ac:dyDescent="0.35"/>
  <cols>
    <col min="1" max="1" width="9.1796875" customWidth="1"/>
    <col min="2" max="2" width="92.1796875" customWidth="1"/>
    <col min="3" max="3" width="72.1796875" customWidth="1"/>
    <col min="4" max="4" width="74.54296875" customWidth="1"/>
    <col min="6" max="6" width="19.453125" hidden="1" customWidth="1"/>
    <col min="7" max="7" width="43.7265625" customWidth="1"/>
    <col min="8" max="8" width="22.7265625" customWidth="1"/>
    <col min="13" max="13" width="13.453125" bestFit="1" customWidth="1"/>
  </cols>
  <sheetData>
    <row r="7" spans="2:7" ht="26" x14ac:dyDescent="0.6">
      <c r="B7" s="45" t="s">
        <v>106</v>
      </c>
      <c r="C7" s="45"/>
      <c r="D7" s="45"/>
    </row>
    <row r="9" spans="2:7" ht="15" thickBot="1" x14ac:dyDescent="0.4"/>
    <row r="10" spans="2:7" s="1" customFormat="1" ht="75" customHeight="1" thickBot="1" x14ac:dyDescent="0.4">
      <c r="B10" s="3" t="s">
        <v>0</v>
      </c>
      <c r="C10" s="4" t="s">
        <v>83</v>
      </c>
      <c r="D10" s="5" t="s">
        <v>84</v>
      </c>
    </row>
    <row r="11" spans="2:7" s="36" customFormat="1" ht="23.5" x14ac:dyDescent="0.55000000000000004">
      <c r="B11" s="48" t="s">
        <v>1</v>
      </c>
      <c r="C11" s="39">
        <v>353765</v>
      </c>
      <c r="D11" s="25">
        <v>49826.056338028175</v>
      </c>
      <c r="F11" s="37"/>
      <c r="G11" s="49"/>
    </row>
    <row r="12" spans="2:7" s="36" customFormat="1" ht="23.5" x14ac:dyDescent="0.55000000000000004">
      <c r="B12" s="38" t="s">
        <v>3</v>
      </c>
      <c r="C12" s="40">
        <v>297500</v>
      </c>
      <c r="D12" s="25">
        <v>17500</v>
      </c>
    </row>
    <row r="13" spans="2:7" s="36" customFormat="1" ht="23.5" x14ac:dyDescent="0.55000000000000004">
      <c r="B13" s="35" t="s">
        <v>2</v>
      </c>
      <c r="C13" s="40">
        <v>550268.15</v>
      </c>
      <c r="D13" s="25">
        <v>5987.6838955386302</v>
      </c>
      <c r="F13" s="37">
        <v>179668.851941787</v>
      </c>
    </row>
    <row r="14" spans="2:7" s="7" customFormat="1" ht="12" customHeight="1" thickBot="1" x14ac:dyDescent="0.55000000000000004">
      <c r="B14" s="9"/>
      <c r="C14" s="23"/>
      <c r="D14" s="24"/>
      <c r="E14" s="15"/>
      <c r="F14" s="8"/>
    </row>
    <row r="15" spans="2:7" s="1" customFormat="1" ht="57.75" customHeight="1" x14ac:dyDescent="0.35">
      <c r="B15" s="46" t="s">
        <v>4</v>
      </c>
      <c r="C15" s="46"/>
      <c r="D15" s="46"/>
      <c r="E15" s="16"/>
    </row>
    <row r="16" spans="2:7" ht="24" thickBot="1" x14ac:dyDescent="0.6">
      <c r="B16" s="6"/>
      <c r="C16" s="6"/>
      <c r="D16" s="6"/>
      <c r="E16" s="17"/>
    </row>
    <row r="17" spans="2:13" ht="72" customHeight="1" thickBot="1" x14ac:dyDescent="0.4">
      <c r="B17" s="10" t="s">
        <v>0</v>
      </c>
      <c r="C17" s="4" t="s">
        <v>85</v>
      </c>
      <c r="D17" s="5" t="s">
        <v>86</v>
      </c>
      <c r="E17" s="17"/>
      <c r="M17" s="32"/>
    </row>
    <row r="18" spans="2:13" s="22" customFormat="1" ht="23.5" x14ac:dyDescent="0.55000000000000004">
      <c r="B18" s="50" t="s">
        <v>1</v>
      </c>
      <c r="C18" s="20">
        <v>354572</v>
      </c>
      <c r="D18" s="31">
        <v>49939.718309859156</v>
      </c>
      <c r="E18" s="51"/>
      <c r="F18" s="52">
        <v>191310</v>
      </c>
      <c r="M18" s="53"/>
    </row>
    <row r="19" spans="2:13" s="22" customFormat="1" ht="23.5" x14ac:dyDescent="0.55000000000000004">
      <c r="B19" s="18" t="s">
        <v>3</v>
      </c>
      <c r="C19" s="20">
        <v>272400</v>
      </c>
      <c r="D19" s="11">
        <v>16023.529411764706</v>
      </c>
      <c r="E19" s="51"/>
      <c r="F19" s="52">
        <v>231933.36</v>
      </c>
    </row>
    <row r="20" spans="2:13" s="22" customFormat="1" ht="23.5" x14ac:dyDescent="0.55000000000000004">
      <c r="B20" s="19" t="s">
        <v>2</v>
      </c>
      <c r="C20" s="21">
        <v>579516.16517241381</v>
      </c>
      <c r="D20" s="11">
        <v>6305.9430377846993</v>
      </c>
      <c r="E20" s="51"/>
      <c r="F20" s="52">
        <v>178798.68000000005</v>
      </c>
    </row>
    <row r="21" spans="2:13" ht="15" thickBot="1" x14ac:dyDescent="0.4">
      <c r="B21" s="12"/>
      <c r="C21" s="13"/>
      <c r="D21" s="14"/>
      <c r="E21" s="17"/>
    </row>
    <row r="22" spans="2:13" ht="55.5" customHeight="1" x14ac:dyDescent="0.35">
      <c r="B22" s="47" t="s">
        <v>4</v>
      </c>
      <c r="C22" s="47"/>
      <c r="D22" s="47"/>
    </row>
  </sheetData>
  <mergeCells count="3">
    <mergeCell ref="B7:D7"/>
    <mergeCell ref="B15:D15"/>
    <mergeCell ref="B22:D22"/>
  </mergeCells>
  <pageMargins left="0.7" right="0.7" top="0.75" bottom="0.75" header="0.3" footer="0.3"/>
  <pageSetup paperSize="8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J21"/>
  <sheetViews>
    <sheetView topLeftCell="A3" zoomScale="85" zoomScaleNormal="85" workbookViewId="0">
      <selection activeCell="J20" sqref="J20:J21"/>
    </sheetView>
  </sheetViews>
  <sheetFormatPr defaultRowHeight="14.5" x14ac:dyDescent="0.35"/>
  <cols>
    <col min="1" max="1" width="11" style="33" customWidth="1"/>
    <col min="2" max="2" width="6.7265625" style="33" customWidth="1"/>
    <col min="3" max="8" width="14" style="33" customWidth="1"/>
    <col min="9" max="9" width="11" style="33" bestFit="1" customWidth="1"/>
    <col min="10" max="10" width="13.36328125" style="33" bestFit="1" customWidth="1"/>
    <col min="11" max="16384" width="8.7265625" style="33"/>
  </cols>
  <sheetData>
    <row r="1" spans="1:10" ht="43.5" x14ac:dyDescent="0.35">
      <c r="A1" s="41" t="s">
        <v>81</v>
      </c>
      <c r="B1" s="41" t="s">
        <v>87</v>
      </c>
      <c r="C1" s="41" t="s">
        <v>88</v>
      </c>
      <c r="D1" s="41" t="s">
        <v>89</v>
      </c>
      <c r="E1" s="41" t="s">
        <v>90</v>
      </c>
      <c r="F1" s="41" t="s">
        <v>91</v>
      </c>
      <c r="G1" s="42" t="s">
        <v>92</v>
      </c>
      <c r="H1" s="42" t="s">
        <v>93</v>
      </c>
      <c r="J1" s="33" t="s">
        <v>105</v>
      </c>
    </row>
    <row r="2" spans="1:10" x14ac:dyDescent="0.35">
      <c r="A2" s="43" t="s">
        <v>94</v>
      </c>
      <c r="B2" s="43" t="s">
        <v>95</v>
      </c>
      <c r="C2" s="44">
        <v>1164.24</v>
      </c>
      <c r="D2" s="44">
        <v>0.86</v>
      </c>
      <c r="E2" s="44">
        <f>C2+D2</f>
        <v>1165.0999999999999</v>
      </c>
      <c r="F2" s="44">
        <v>313.64491999999996</v>
      </c>
      <c r="G2" s="44">
        <v>2999.1379310344828</v>
      </c>
      <c r="H2" s="44">
        <v>479.86206896551721</v>
      </c>
      <c r="I2" s="34"/>
      <c r="J2" s="34">
        <f>+C2+D2+G2</f>
        <v>4164.2379310344822</v>
      </c>
    </row>
    <row r="3" spans="1:10" x14ac:dyDescent="0.35">
      <c r="A3" s="43" t="s">
        <v>94</v>
      </c>
      <c r="B3" s="43" t="s">
        <v>82</v>
      </c>
      <c r="C3" s="44">
        <v>33934.92</v>
      </c>
      <c r="D3" s="44">
        <v>1948.8199999999997</v>
      </c>
      <c r="E3" s="44">
        <f t="shared" ref="E3:E18" si="0">C3+D3</f>
        <v>35883.74</v>
      </c>
      <c r="F3" s="44">
        <v>9659.9028079999989</v>
      </c>
      <c r="G3" s="44">
        <v>14761.939655172413</v>
      </c>
      <c r="H3" s="44">
        <v>2361.910344827586</v>
      </c>
      <c r="I3" s="34"/>
      <c r="J3" s="34">
        <f t="shared" ref="J3:J18" si="1">+C3+D3+G3</f>
        <v>50645.679655172411</v>
      </c>
    </row>
    <row r="4" spans="1:10" x14ac:dyDescent="0.35">
      <c r="A4" s="43" t="s">
        <v>96</v>
      </c>
      <c r="B4" s="43" t="s">
        <v>82</v>
      </c>
      <c r="C4" s="44">
        <v>3963.48</v>
      </c>
      <c r="D4" s="44"/>
      <c r="E4" s="44">
        <f t="shared" si="0"/>
        <v>3963.48</v>
      </c>
      <c r="F4" s="44">
        <v>1066.9688160000001</v>
      </c>
      <c r="G4" s="44">
        <v>3000</v>
      </c>
      <c r="H4" s="44">
        <v>480</v>
      </c>
      <c r="I4" s="34"/>
      <c r="J4" s="34">
        <f t="shared" si="1"/>
        <v>6963.48</v>
      </c>
    </row>
    <row r="5" spans="1:10" x14ac:dyDescent="0.35">
      <c r="A5" s="43" t="s">
        <v>97</v>
      </c>
      <c r="B5" s="43" t="s">
        <v>95</v>
      </c>
      <c r="C5" s="44">
        <v>692.64</v>
      </c>
      <c r="D5" s="44"/>
      <c r="E5" s="44">
        <f t="shared" si="0"/>
        <v>692.64</v>
      </c>
      <c r="F5" s="44">
        <v>186.458688</v>
      </c>
      <c r="G5" s="44">
        <v>3000</v>
      </c>
      <c r="H5" s="44">
        <v>480</v>
      </c>
      <c r="I5" s="34"/>
      <c r="J5" s="34">
        <f t="shared" si="1"/>
        <v>3692.64</v>
      </c>
    </row>
    <row r="6" spans="1:10" x14ac:dyDescent="0.35">
      <c r="A6" s="43" t="s">
        <v>97</v>
      </c>
      <c r="B6" s="43" t="s">
        <v>82</v>
      </c>
      <c r="C6" s="44">
        <v>10479.84</v>
      </c>
      <c r="D6" s="44">
        <v>0.41</v>
      </c>
      <c r="E6" s="44">
        <f t="shared" si="0"/>
        <v>10480.25</v>
      </c>
      <c r="F6" s="44">
        <v>2821.2833000000001</v>
      </c>
      <c r="G6" s="44">
        <v>8999.5862068965507</v>
      </c>
      <c r="H6" s="44">
        <v>1439.9337931034484</v>
      </c>
      <c r="I6" s="34"/>
      <c r="J6" s="34">
        <f t="shared" si="1"/>
        <v>19479.836206896551</v>
      </c>
    </row>
    <row r="7" spans="1:10" x14ac:dyDescent="0.35">
      <c r="A7" s="43" t="s">
        <v>98</v>
      </c>
      <c r="B7" s="43" t="s">
        <v>95</v>
      </c>
      <c r="C7" s="44">
        <v>545.28</v>
      </c>
      <c r="D7" s="44">
        <v>502.75</v>
      </c>
      <c r="E7" s="44">
        <f t="shared" si="0"/>
        <v>1048.03</v>
      </c>
      <c r="F7" s="44">
        <v>282.12967599999996</v>
      </c>
      <c r="G7" s="44">
        <v>2497.25</v>
      </c>
      <c r="H7" s="44">
        <v>399.55999999999995</v>
      </c>
      <c r="I7" s="34"/>
      <c r="J7" s="34">
        <f t="shared" si="1"/>
        <v>3545.2799999999997</v>
      </c>
    </row>
    <row r="8" spans="1:10" x14ac:dyDescent="0.35">
      <c r="A8" s="43" t="s">
        <v>98</v>
      </c>
      <c r="B8" s="43" t="s">
        <v>82</v>
      </c>
      <c r="C8" s="44">
        <v>16616.850000000002</v>
      </c>
      <c r="D8" s="44">
        <v>4866.34</v>
      </c>
      <c r="E8" s="44">
        <f t="shared" si="0"/>
        <v>21483.190000000002</v>
      </c>
      <c r="F8" s="44">
        <v>5783.2747479999998</v>
      </c>
      <c r="G8" s="44">
        <v>17606.396551724141</v>
      </c>
      <c r="H8" s="44">
        <v>2817.0234482758615</v>
      </c>
      <c r="I8" s="34"/>
      <c r="J8" s="34">
        <f t="shared" si="1"/>
        <v>39089.586551724147</v>
      </c>
    </row>
    <row r="9" spans="1:10" x14ac:dyDescent="0.35">
      <c r="A9" s="43" t="s">
        <v>99</v>
      </c>
      <c r="B9" s="43" t="s">
        <v>95</v>
      </c>
      <c r="C9" s="44">
        <v>1027.2</v>
      </c>
      <c r="D9" s="44">
        <v>0.86</v>
      </c>
      <c r="E9" s="44">
        <f t="shared" si="0"/>
        <v>1028.06</v>
      </c>
      <c r="F9" s="44">
        <v>276.75375199999996</v>
      </c>
      <c r="G9" s="44">
        <v>2999.1379310344828</v>
      </c>
      <c r="H9" s="44">
        <v>479.86206896551721</v>
      </c>
      <c r="I9" s="34"/>
      <c r="J9" s="34">
        <f t="shared" si="1"/>
        <v>4027.1979310344827</v>
      </c>
    </row>
    <row r="10" spans="1:10" x14ac:dyDescent="0.35">
      <c r="A10" s="43" t="s">
        <v>99</v>
      </c>
      <c r="B10" s="43" t="s">
        <v>82</v>
      </c>
      <c r="C10" s="44">
        <v>10238.68</v>
      </c>
      <c r="D10" s="44">
        <v>3237.84</v>
      </c>
      <c r="E10" s="44">
        <f t="shared" si="0"/>
        <v>13476.52</v>
      </c>
      <c r="F10" s="44">
        <v>3627.8791839999999</v>
      </c>
      <c r="G10" s="44">
        <v>9139.2586206896558</v>
      </c>
      <c r="H10" s="44">
        <v>1462.2813793103451</v>
      </c>
      <c r="I10" s="34"/>
      <c r="J10" s="34">
        <f t="shared" si="1"/>
        <v>22615.778620689656</v>
      </c>
    </row>
    <row r="11" spans="1:10" x14ac:dyDescent="0.35">
      <c r="A11" s="43" t="s">
        <v>100</v>
      </c>
      <c r="B11" s="43" t="s">
        <v>82</v>
      </c>
      <c r="C11" s="44">
        <v>3271.68</v>
      </c>
      <c r="D11" s="44"/>
      <c r="E11" s="44">
        <f t="shared" si="0"/>
        <v>3271.68</v>
      </c>
      <c r="F11" s="44">
        <v>880.73625599999991</v>
      </c>
      <c r="G11" s="44">
        <v>0</v>
      </c>
      <c r="H11" s="44">
        <v>0</v>
      </c>
      <c r="I11" s="34"/>
      <c r="J11" s="34">
        <f t="shared" si="1"/>
        <v>3271.68</v>
      </c>
    </row>
    <row r="12" spans="1:10" x14ac:dyDescent="0.35">
      <c r="A12" s="43" t="s">
        <v>101</v>
      </c>
      <c r="B12" s="43" t="s">
        <v>95</v>
      </c>
      <c r="C12" s="44">
        <v>1172.8800000000001</v>
      </c>
      <c r="D12" s="44"/>
      <c r="E12" s="44">
        <f t="shared" si="0"/>
        <v>1172.8800000000001</v>
      </c>
      <c r="F12" s="44">
        <v>315.73929600000002</v>
      </c>
      <c r="G12" s="44">
        <v>3000</v>
      </c>
      <c r="H12" s="44">
        <v>480</v>
      </c>
      <c r="I12" s="34"/>
      <c r="J12" s="34">
        <f t="shared" si="1"/>
        <v>4172.88</v>
      </c>
    </row>
    <row r="13" spans="1:10" x14ac:dyDescent="0.35">
      <c r="A13" s="43" t="s">
        <v>101</v>
      </c>
      <c r="B13" s="43" t="s">
        <v>82</v>
      </c>
      <c r="C13" s="44">
        <v>28921.26</v>
      </c>
      <c r="D13" s="44">
        <v>4969.7199999999993</v>
      </c>
      <c r="E13" s="44">
        <f t="shared" si="0"/>
        <v>33890.979999999996</v>
      </c>
      <c r="F13" s="44">
        <v>9123.4518160000007</v>
      </c>
      <c r="G13" s="44">
        <v>22010.767241379312</v>
      </c>
      <c r="H13" s="44">
        <v>3521.7227586206895</v>
      </c>
      <c r="I13" s="34"/>
      <c r="J13" s="34">
        <f t="shared" si="1"/>
        <v>55901.747241379308</v>
      </c>
    </row>
    <row r="14" spans="1:10" x14ac:dyDescent="0.35">
      <c r="A14" s="43" t="s">
        <v>102</v>
      </c>
      <c r="B14" s="43" t="s">
        <v>95</v>
      </c>
      <c r="C14" s="44">
        <v>31572.04</v>
      </c>
      <c r="D14" s="44">
        <v>2150</v>
      </c>
      <c r="E14" s="44">
        <f t="shared" si="0"/>
        <v>33722.04</v>
      </c>
      <c r="F14" s="44">
        <v>9077.9731680000004</v>
      </c>
      <c r="G14" s="44">
        <v>3000</v>
      </c>
      <c r="H14" s="44">
        <v>480</v>
      </c>
      <c r="I14" s="34"/>
      <c r="J14" s="34">
        <f t="shared" si="1"/>
        <v>36722.04</v>
      </c>
    </row>
    <row r="15" spans="1:10" x14ac:dyDescent="0.35">
      <c r="A15" s="43" t="s">
        <v>102</v>
      </c>
      <c r="B15" s="43" t="s">
        <v>82</v>
      </c>
      <c r="C15" s="44">
        <v>32710.400000000001</v>
      </c>
      <c r="D15" s="44">
        <v>1231.3</v>
      </c>
      <c r="E15" s="44">
        <f t="shared" si="0"/>
        <v>33941.700000000004</v>
      </c>
      <c r="F15" s="44">
        <v>9137.1056400000016</v>
      </c>
      <c r="G15" s="44">
        <v>5768.6810344827591</v>
      </c>
      <c r="H15" s="44">
        <v>922.98896551724113</v>
      </c>
      <c r="I15" s="34"/>
      <c r="J15" s="34">
        <f t="shared" si="1"/>
        <v>39710.381034482765</v>
      </c>
    </row>
    <row r="16" spans="1:10" x14ac:dyDescent="0.35">
      <c r="A16" s="43" t="s">
        <v>103</v>
      </c>
      <c r="B16" s="43" t="s">
        <v>95</v>
      </c>
      <c r="C16" s="44">
        <v>2175.39</v>
      </c>
      <c r="D16" s="44">
        <v>0</v>
      </c>
      <c r="E16" s="44">
        <f t="shared" si="0"/>
        <v>2175.39</v>
      </c>
      <c r="F16" s="44">
        <v>585.61498799999993</v>
      </c>
      <c r="G16" s="44">
        <v>0</v>
      </c>
      <c r="H16" s="44">
        <v>0</v>
      </c>
      <c r="I16" s="34"/>
      <c r="J16" s="34">
        <f t="shared" si="1"/>
        <v>2175.39</v>
      </c>
    </row>
    <row r="17" spans="1:10" x14ac:dyDescent="0.35">
      <c r="A17" s="43" t="s">
        <v>103</v>
      </c>
      <c r="B17" s="43" t="s">
        <v>82</v>
      </c>
      <c r="C17" s="44">
        <v>6059.09</v>
      </c>
      <c r="D17" s="44"/>
      <c r="E17" s="44">
        <f t="shared" si="0"/>
        <v>6059.09</v>
      </c>
      <c r="F17" s="44">
        <v>1631.1070279999999</v>
      </c>
      <c r="G17" s="44">
        <v>1000</v>
      </c>
      <c r="H17" s="44">
        <v>160</v>
      </c>
      <c r="I17" s="34"/>
      <c r="J17" s="34">
        <f t="shared" si="1"/>
        <v>7059.09</v>
      </c>
    </row>
    <row r="18" spans="1:10" x14ac:dyDescent="0.35">
      <c r="A18" s="43" t="s">
        <v>104</v>
      </c>
      <c r="B18" s="43" t="s">
        <v>82</v>
      </c>
      <c r="C18" s="44">
        <v>3279.24</v>
      </c>
      <c r="D18" s="44"/>
      <c r="E18" s="44">
        <f t="shared" si="0"/>
        <v>3279.24</v>
      </c>
      <c r="F18" s="44">
        <v>882.77140799999995</v>
      </c>
      <c r="G18" s="44">
        <v>0</v>
      </c>
      <c r="H18" s="44">
        <v>0</v>
      </c>
      <c r="I18" s="34"/>
      <c r="J18" s="34">
        <f t="shared" si="1"/>
        <v>3279.24</v>
      </c>
    </row>
    <row r="20" spans="1:10" x14ac:dyDescent="0.35">
      <c r="I20" s="33" t="s">
        <v>82</v>
      </c>
      <c r="J20" s="2">
        <f>+SUMIF(B2:B18,I20,J2:J18)</f>
        <v>248016.49931034484</v>
      </c>
    </row>
    <row r="21" spans="1:10" x14ac:dyDescent="0.35">
      <c r="I21" s="33" t="s">
        <v>95</v>
      </c>
      <c r="J21" s="2">
        <f>+SUMIF(B2:B18,I21,J2:J18)</f>
        <v>58499.66586206897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I35"/>
  <sheetViews>
    <sheetView topLeftCell="A16" workbookViewId="0">
      <selection activeCell="H23" activeCellId="1" sqref="H3:H12 H23:H28"/>
    </sheetView>
  </sheetViews>
  <sheetFormatPr defaultColWidth="9.1796875" defaultRowHeight="14.5" x14ac:dyDescent="0.35"/>
  <cols>
    <col min="1" max="1" width="9.1796875" style="28" bestFit="1" customWidth="1"/>
    <col min="2" max="2" width="8.453125" style="28" bestFit="1" customWidth="1"/>
    <col min="3" max="3" width="11.54296875" style="28" bestFit="1" customWidth="1"/>
    <col min="4" max="4" width="24" style="28" bestFit="1" customWidth="1"/>
    <col min="5" max="5" width="10.26953125" style="28" bestFit="1" customWidth="1"/>
    <col min="6" max="6" width="9.54296875" style="28" bestFit="1" customWidth="1"/>
    <col min="7" max="7" width="12.81640625" style="28" bestFit="1" customWidth="1"/>
    <col min="8" max="8" width="10.1796875" style="28" bestFit="1" customWidth="1"/>
    <col min="9" max="9" width="45.1796875" style="28" bestFit="1" customWidth="1"/>
    <col min="10" max="16384" width="9.1796875" style="28"/>
  </cols>
  <sheetData>
    <row r="1" spans="1:9" ht="29" x14ac:dyDescent="0.35">
      <c r="A1" s="26" t="s">
        <v>5</v>
      </c>
      <c r="B1" s="27" t="s">
        <v>6</v>
      </c>
      <c r="C1" s="26" t="s">
        <v>7</v>
      </c>
      <c r="D1" s="26" t="s">
        <v>8</v>
      </c>
      <c r="E1" s="26" t="s">
        <v>9</v>
      </c>
      <c r="F1" s="26" t="s">
        <v>10</v>
      </c>
      <c r="G1" s="26" t="s">
        <v>11</v>
      </c>
      <c r="H1" s="26" t="s">
        <v>12</v>
      </c>
      <c r="I1" s="26" t="s">
        <v>13</v>
      </c>
    </row>
    <row r="2" spans="1:9" x14ac:dyDescent="0.35">
      <c r="A2" s="28" t="s">
        <v>14</v>
      </c>
      <c r="B2" s="28" t="s">
        <v>15</v>
      </c>
      <c r="C2" s="28" t="s">
        <v>16</v>
      </c>
      <c r="D2" s="28" t="s">
        <v>17</v>
      </c>
      <c r="E2" s="28" t="s">
        <v>18</v>
      </c>
      <c r="F2" s="28" t="s">
        <v>18</v>
      </c>
      <c r="G2" s="28" t="s">
        <v>19</v>
      </c>
      <c r="H2" s="29">
        <v>348870.85</v>
      </c>
      <c r="I2" s="28" t="s">
        <v>20</v>
      </c>
    </row>
    <row r="3" spans="1:9" x14ac:dyDescent="0.35">
      <c r="A3" s="28" t="s">
        <v>21</v>
      </c>
      <c r="B3" s="28" t="s">
        <v>22</v>
      </c>
      <c r="C3" s="28" t="s">
        <v>23</v>
      </c>
      <c r="D3" s="28" t="s">
        <v>24</v>
      </c>
      <c r="E3" s="28" t="s">
        <v>18</v>
      </c>
      <c r="F3" s="28" t="s">
        <v>25</v>
      </c>
      <c r="G3" s="28" t="s">
        <v>19</v>
      </c>
      <c r="H3" s="30">
        <v>-39861.339999999997</v>
      </c>
      <c r="I3" s="28" t="s">
        <v>26</v>
      </c>
    </row>
    <row r="4" spans="1:9" x14ac:dyDescent="0.35">
      <c r="A4" s="28" t="s">
        <v>27</v>
      </c>
      <c r="B4" s="28" t="s">
        <v>22</v>
      </c>
      <c r="C4" s="28" t="s">
        <v>23</v>
      </c>
      <c r="D4" s="28" t="s">
        <v>24</v>
      </c>
      <c r="E4" s="28" t="s">
        <v>18</v>
      </c>
      <c r="F4" s="28" t="s">
        <v>28</v>
      </c>
      <c r="G4" s="28" t="s">
        <v>29</v>
      </c>
      <c r="H4" s="30">
        <v>-6839.16</v>
      </c>
      <c r="I4" s="28" t="s">
        <v>26</v>
      </c>
    </row>
    <row r="5" spans="1:9" x14ac:dyDescent="0.35">
      <c r="A5" s="28" t="s">
        <v>30</v>
      </c>
      <c r="B5" s="28" t="s">
        <v>22</v>
      </c>
      <c r="C5" s="28" t="s">
        <v>23</v>
      </c>
      <c r="D5" s="28" t="s">
        <v>24</v>
      </c>
      <c r="E5" s="28" t="s">
        <v>18</v>
      </c>
      <c r="F5" s="28" t="s">
        <v>31</v>
      </c>
      <c r="G5" s="28" t="s">
        <v>19</v>
      </c>
      <c r="H5" s="30">
        <v>-21784.080000000002</v>
      </c>
      <c r="I5" s="28" t="s">
        <v>26</v>
      </c>
    </row>
    <row r="6" spans="1:9" x14ac:dyDescent="0.35">
      <c r="A6" s="28" t="s">
        <v>32</v>
      </c>
      <c r="B6" s="28" t="s">
        <v>22</v>
      </c>
      <c r="C6" s="28" t="s">
        <v>23</v>
      </c>
      <c r="D6" s="28" t="s">
        <v>24</v>
      </c>
      <c r="E6" s="28" t="s">
        <v>18</v>
      </c>
      <c r="F6" s="28" t="s">
        <v>33</v>
      </c>
      <c r="G6" s="28" t="s">
        <v>19</v>
      </c>
      <c r="H6" s="30">
        <v>-36555.22</v>
      </c>
      <c r="I6" s="28" t="s">
        <v>26</v>
      </c>
    </row>
    <row r="7" spans="1:9" x14ac:dyDescent="0.35">
      <c r="A7" s="28" t="s">
        <v>34</v>
      </c>
      <c r="B7" s="28" t="s">
        <v>22</v>
      </c>
      <c r="C7" s="28" t="s">
        <v>23</v>
      </c>
      <c r="D7" s="28" t="s">
        <v>24</v>
      </c>
      <c r="E7" s="28" t="s">
        <v>18</v>
      </c>
      <c r="F7" s="28" t="s">
        <v>35</v>
      </c>
      <c r="G7" s="28" t="s">
        <v>19</v>
      </c>
      <c r="H7" s="30">
        <v>-26263.89</v>
      </c>
      <c r="I7" s="28" t="s">
        <v>26</v>
      </c>
    </row>
    <row r="8" spans="1:9" x14ac:dyDescent="0.35">
      <c r="A8" s="28" t="s">
        <v>36</v>
      </c>
      <c r="B8" s="28" t="s">
        <v>22</v>
      </c>
      <c r="C8" s="28" t="s">
        <v>23</v>
      </c>
      <c r="D8" s="28" t="s">
        <v>24</v>
      </c>
      <c r="E8" s="28" t="s">
        <v>18</v>
      </c>
      <c r="F8" s="28" t="s">
        <v>37</v>
      </c>
      <c r="G8" s="28" t="s">
        <v>19</v>
      </c>
      <c r="H8" s="30">
        <v>-3163.08</v>
      </c>
      <c r="I8" s="28" t="s">
        <v>26</v>
      </c>
    </row>
    <row r="9" spans="1:9" x14ac:dyDescent="0.35">
      <c r="A9" s="28" t="s">
        <v>38</v>
      </c>
      <c r="B9" s="28" t="s">
        <v>22</v>
      </c>
      <c r="C9" s="28" t="s">
        <v>23</v>
      </c>
      <c r="D9" s="28" t="s">
        <v>24</v>
      </c>
      <c r="E9" s="28" t="s">
        <v>18</v>
      </c>
      <c r="F9" s="28" t="s">
        <v>39</v>
      </c>
      <c r="G9" s="28" t="s">
        <v>19</v>
      </c>
      <c r="H9" s="30">
        <v>-45193</v>
      </c>
      <c r="I9" s="28" t="s">
        <v>26</v>
      </c>
    </row>
    <row r="10" spans="1:9" x14ac:dyDescent="0.35">
      <c r="A10" s="28" t="s">
        <v>40</v>
      </c>
      <c r="B10" s="28" t="s">
        <v>22</v>
      </c>
      <c r="C10" s="28" t="s">
        <v>23</v>
      </c>
      <c r="D10" s="28" t="s">
        <v>24</v>
      </c>
      <c r="E10" s="28" t="s">
        <v>18</v>
      </c>
      <c r="F10" s="28" t="s">
        <v>41</v>
      </c>
      <c r="G10" s="28" t="s">
        <v>19</v>
      </c>
      <c r="H10" s="30">
        <v>-22942.44</v>
      </c>
      <c r="I10" s="28" t="s">
        <v>26</v>
      </c>
    </row>
    <row r="11" spans="1:9" x14ac:dyDescent="0.35">
      <c r="A11" s="28" t="s">
        <v>42</v>
      </c>
      <c r="B11" s="28" t="s">
        <v>22</v>
      </c>
      <c r="C11" s="28" t="s">
        <v>23</v>
      </c>
      <c r="D11" s="28" t="s">
        <v>24</v>
      </c>
      <c r="E11" s="28" t="s">
        <v>18</v>
      </c>
      <c r="F11" s="28" t="s">
        <v>43</v>
      </c>
      <c r="G11" s="28" t="s">
        <v>19</v>
      </c>
      <c r="H11" s="30">
        <v>-3250.08</v>
      </c>
      <c r="I11" s="28" t="s">
        <v>26</v>
      </c>
    </row>
    <row r="12" spans="1:9" x14ac:dyDescent="0.35">
      <c r="A12" s="28" t="s">
        <v>44</v>
      </c>
      <c r="B12" s="28" t="s">
        <v>22</v>
      </c>
      <c r="C12" s="28" t="s">
        <v>23</v>
      </c>
      <c r="D12" s="28" t="s">
        <v>24</v>
      </c>
      <c r="E12" s="28" t="s">
        <v>18</v>
      </c>
      <c r="F12" s="28" t="s">
        <v>45</v>
      </c>
      <c r="G12" s="28" t="s">
        <v>46</v>
      </c>
      <c r="H12" s="30">
        <v>-3369.96</v>
      </c>
      <c r="I12" s="28" t="s">
        <v>26</v>
      </c>
    </row>
    <row r="13" spans="1:9" x14ac:dyDescent="0.35">
      <c r="A13" s="28" t="s">
        <v>47</v>
      </c>
      <c r="B13" s="28" t="s">
        <v>22</v>
      </c>
      <c r="C13" s="28" t="s">
        <v>48</v>
      </c>
      <c r="D13" s="28" t="s">
        <v>49</v>
      </c>
      <c r="E13" s="28" t="s">
        <v>18</v>
      </c>
      <c r="F13" s="28" t="s">
        <v>25</v>
      </c>
      <c r="G13" s="28" t="s">
        <v>19</v>
      </c>
      <c r="H13" s="29">
        <v>-9921.74</v>
      </c>
      <c r="I13" s="28" t="s">
        <v>50</v>
      </c>
    </row>
    <row r="14" spans="1:9" x14ac:dyDescent="0.35">
      <c r="A14" s="28" t="s">
        <v>51</v>
      </c>
      <c r="B14" s="28" t="s">
        <v>22</v>
      </c>
      <c r="C14" s="28" t="s">
        <v>48</v>
      </c>
      <c r="D14" s="28" t="s">
        <v>49</v>
      </c>
      <c r="E14" s="28" t="s">
        <v>18</v>
      </c>
      <c r="F14" s="28" t="s">
        <v>28</v>
      </c>
      <c r="G14" s="28" t="s">
        <v>29</v>
      </c>
      <c r="H14" s="29">
        <v>-1428.76</v>
      </c>
      <c r="I14" s="28" t="s">
        <v>50</v>
      </c>
    </row>
    <row r="15" spans="1:9" x14ac:dyDescent="0.35">
      <c r="A15" s="28" t="s">
        <v>52</v>
      </c>
      <c r="B15" s="28" t="s">
        <v>22</v>
      </c>
      <c r="C15" s="28" t="s">
        <v>48</v>
      </c>
      <c r="D15" s="28" t="s">
        <v>49</v>
      </c>
      <c r="E15" s="28" t="s">
        <v>18</v>
      </c>
      <c r="F15" s="28" t="s">
        <v>31</v>
      </c>
      <c r="G15" s="28" t="s">
        <v>19</v>
      </c>
      <c r="H15" s="29">
        <v>-3000.24</v>
      </c>
      <c r="I15" s="28" t="s">
        <v>50</v>
      </c>
    </row>
    <row r="16" spans="1:9" x14ac:dyDescent="0.35">
      <c r="A16" s="28" t="s">
        <v>53</v>
      </c>
      <c r="B16" s="28" t="s">
        <v>22</v>
      </c>
      <c r="C16" s="28" t="s">
        <v>48</v>
      </c>
      <c r="D16" s="28" t="s">
        <v>49</v>
      </c>
      <c r="E16" s="28" t="s">
        <v>18</v>
      </c>
      <c r="F16" s="28" t="s">
        <v>33</v>
      </c>
      <c r="G16" s="28" t="s">
        <v>19</v>
      </c>
      <c r="H16" s="29">
        <v>-6799.35</v>
      </c>
      <c r="I16" s="28" t="s">
        <v>50</v>
      </c>
    </row>
    <row r="17" spans="1:9" x14ac:dyDescent="0.35">
      <c r="A17" s="28" t="s">
        <v>54</v>
      </c>
      <c r="B17" s="28" t="s">
        <v>22</v>
      </c>
      <c r="C17" s="28" t="s">
        <v>48</v>
      </c>
      <c r="D17" s="28" t="s">
        <v>49</v>
      </c>
      <c r="E17" s="28" t="s">
        <v>18</v>
      </c>
      <c r="F17" s="28" t="s">
        <v>35</v>
      </c>
      <c r="G17" s="28" t="s">
        <v>19</v>
      </c>
      <c r="H17" s="29">
        <v>-4300.1400000000003</v>
      </c>
      <c r="I17" s="28" t="s">
        <v>50</v>
      </c>
    </row>
    <row r="18" spans="1:9" x14ac:dyDescent="0.35">
      <c r="A18" s="28" t="s">
        <v>55</v>
      </c>
      <c r="B18" s="28" t="s">
        <v>22</v>
      </c>
      <c r="C18" s="28" t="s">
        <v>48</v>
      </c>
      <c r="D18" s="28" t="s">
        <v>49</v>
      </c>
      <c r="E18" s="28" t="s">
        <v>18</v>
      </c>
      <c r="F18" s="28" t="s">
        <v>37</v>
      </c>
      <c r="G18" s="28" t="s">
        <v>19</v>
      </c>
      <c r="H18" s="29">
        <v>-846.44</v>
      </c>
      <c r="I18" s="28" t="s">
        <v>50</v>
      </c>
    </row>
    <row r="19" spans="1:9" x14ac:dyDescent="0.35">
      <c r="A19" s="28" t="s">
        <v>56</v>
      </c>
      <c r="B19" s="28" t="s">
        <v>22</v>
      </c>
      <c r="C19" s="28" t="s">
        <v>48</v>
      </c>
      <c r="D19" s="28" t="s">
        <v>49</v>
      </c>
      <c r="E19" s="28" t="s">
        <v>18</v>
      </c>
      <c r="F19" s="28" t="s">
        <v>39</v>
      </c>
      <c r="G19" s="28" t="s">
        <v>19</v>
      </c>
      <c r="H19" s="29">
        <v>-8745.06</v>
      </c>
      <c r="I19" s="28" t="s">
        <v>50</v>
      </c>
    </row>
    <row r="20" spans="1:9" x14ac:dyDescent="0.35">
      <c r="A20" s="28" t="s">
        <v>57</v>
      </c>
      <c r="B20" s="28" t="s">
        <v>22</v>
      </c>
      <c r="C20" s="28" t="s">
        <v>48</v>
      </c>
      <c r="D20" s="28" t="s">
        <v>49</v>
      </c>
      <c r="E20" s="28" t="s">
        <v>18</v>
      </c>
      <c r="F20" s="28" t="s">
        <v>41</v>
      </c>
      <c r="G20" s="28" t="s">
        <v>19</v>
      </c>
      <c r="H20" s="29">
        <v>-6139.4</v>
      </c>
      <c r="I20" s="28" t="s">
        <v>50</v>
      </c>
    </row>
    <row r="21" spans="1:9" x14ac:dyDescent="0.35">
      <c r="A21" s="28" t="s">
        <v>58</v>
      </c>
      <c r="B21" s="28" t="s">
        <v>22</v>
      </c>
      <c r="C21" s="28" t="s">
        <v>48</v>
      </c>
      <c r="D21" s="28" t="s">
        <v>49</v>
      </c>
      <c r="E21" s="28" t="s">
        <v>18</v>
      </c>
      <c r="F21" s="28" t="s">
        <v>43</v>
      </c>
      <c r="G21" s="28" t="s">
        <v>19</v>
      </c>
      <c r="H21" s="29">
        <v>-869.72</v>
      </c>
      <c r="I21" s="28" t="s">
        <v>50</v>
      </c>
    </row>
    <row r="22" spans="1:9" x14ac:dyDescent="0.35">
      <c r="A22" s="28" t="s">
        <v>59</v>
      </c>
      <c r="B22" s="28" t="s">
        <v>22</v>
      </c>
      <c r="C22" s="28" t="s">
        <v>48</v>
      </c>
      <c r="D22" s="28" t="s">
        <v>49</v>
      </c>
      <c r="E22" s="28" t="s">
        <v>18</v>
      </c>
      <c r="F22" s="28" t="s">
        <v>45</v>
      </c>
      <c r="G22" s="28" t="s">
        <v>46</v>
      </c>
      <c r="H22" s="29">
        <v>-901.8</v>
      </c>
      <c r="I22" s="28" t="s">
        <v>50</v>
      </c>
    </row>
    <row r="23" spans="1:9" x14ac:dyDescent="0.35">
      <c r="A23" s="28" t="s">
        <v>60</v>
      </c>
      <c r="B23" s="28" t="s">
        <v>22</v>
      </c>
      <c r="C23" s="28" t="s">
        <v>61</v>
      </c>
      <c r="D23" s="28" t="s">
        <v>62</v>
      </c>
      <c r="E23" s="28" t="s">
        <v>18</v>
      </c>
      <c r="F23" s="28" t="s">
        <v>25</v>
      </c>
      <c r="G23" s="28" t="s">
        <v>19</v>
      </c>
      <c r="H23" s="30">
        <v>-11616.6</v>
      </c>
      <c r="I23" s="28" t="s">
        <v>63</v>
      </c>
    </row>
    <row r="24" spans="1:9" x14ac:dyDescent="0.35">
      <c r="A24" s="28" t="s">
        <v>64</v>
      </c>
      <c r="B24" s="28" t="s">
        <v>22</v>
      </c>
      <c r="C24" s="28" t="s">
        <v>61</v>
      </c>
      <c r="D24" s="28" t="s">
        <v>62</v>
      </c>
      <c r="E24" s="28" t="s">
        <v>18</v>
      </c>
      <c r="F24" s="28" t="s">
        <v>33</v>
      </c>
      <c r="G24" s="28" t="s">
        <v>19</v>
      </c>
      <c r="H24" s="30">
        <v>-3778.21</v>
      </c>
      <c r="I24" s="28" t="s">
        <v>63</v>
      </c>
    </row>
    <row r="25" spans="1:9" x14ac:dyDescent="0.35">
      <c r="A25" s="28" t="s">
        <v>65</v>
      </c>
      <c r="B25" s="28" t="s">
        <v>22</v>
      </c>
      <c r="C25" s="28" t="s">
        <v>61</v>
      </c>
      <c r="D25" s="28" t="s">
        <v>62</v>
      </c>
      <c r="E25" s="28" t="s">
        <v>18</v>
      </c>
      <c r="F25" s="28" t="s">
        <v>35</v>
      </c>
      <c r="G25" s="28" t="s">
        <v>19</v>
      </c>
      <c r="H25" s="30">
        <v>-2549.0700000000002</v>
      </c>
      <c r="I25" s="28" t="s">
        <v>63</v>
      </c>
    </row>
    <row r="26" spans="1:9" x14ac:dyDescent="0.35">
      <c r="A26" s="28" t="s">
        <v>66</v>
      </c>
      <c r="B26" s="28" t="s">
        <v>22</v>
      </c>
      <c r="C26" s="28" t="s">
        <v>61</v>
      </c>
      <c r="D26" s="28" t="s">
        <v>62</v>
      </c>
      <c r="E26" s="28" t="s">
        <v>18</v>
      </c>
      <c r="F26" s="28" t="s">
        <v>39</v>
      </c>
      <c r="G26" s="28" t="s">
        <v>19</v>
      </c>
      <c r="H26" s="30">
        <v>-3938.64</v>
      </c>
      <c r="I26" s="28" t="s">
        <v>63</v>
      </c>
    </row>
    <row r="27" spans="1:9" x14ac:dyDescent="0.35">
      <c r="A27" s="28" t="s">
        <v>67</v>
      </c>
      <c r="B27" s="28" t="s">
        <v>22</v>
      </c>
      <c r="C27" s="28" t="s">
        <v>61</v>
      </c>
      <c r="D27" s="28" t="s">
        <v>62</v>
      </c>
      <c r="E27" s="28" t="s">
        <v>18</v>
      </c>
      <c r="F27" s="28" t="s">
        <v>41</v>
      </c>
      <c r="G27" s="28" t="s">
        <v>19</v>
      </c>
      <c r="H27" s="30">
        <v>-32622.84</v>
      </c>
      <c r="I27" s="28" t="s">
        <v>63</v>
      </c>
    </row>
    <row r="28" spans="1:9" x14ac:dyDescent="0.35">
      <c r="A28" s="28" t="s">
        <v>68</v>
      </c>
      <c r="B28" s="28" t="s">
        <v>22</v>
      </c>
      <c r="C28" s="28" t="s">
        <v>61</v>
      </c>
      <c r="D28" s="28" t="s">
        <v>62</v>
      </c>
      <c r="E28" s="28" t="s">
        <v>18</v>
      </c>
      <c r="F28" s="28" t="s">
        <v>43</v>
      </c>
      <c r="G28" s="28" t="s">
        <v>19</v>
      </c>
      <c r="H28" s="30">
        <v>-3982.2</v>
      </c>
      <c r="I28" s="28" t="s">
        <v>63</v>
      </c>
    </row>
    <row r="29" spans="1:9" x14ac:dyDescent="0.35">
      <c r="A29" s="28" t="s">
        <v>69</v>
      </c>
      <c r="B29" s="28" t="s">
        <v>22</v>
      </c>
      <c r="C29" s="28" t="s">
        <v>70</v>
      </c>
      <c r="D29" s="28" t="s">
        <v>49</v>
      </c>
      <c r="E29" s="28" t="s">
        <v>18</v>
      </c>
      <c r="F29" s="28" t="s">
        <v>25</v>
      </c>
      <c r="G29" s="28" t="s">
        <v>19</v>
      </c>
      <c r="H29" s="29">
        <v>-2079.39</v>
      </c>
      <c r="I29" s="28" t="s">
        <v>71</v>
      </c>
    </row>
    <row r="30" spans="1:9" x14ac:dyDescent="0.35">
      <c r="A30" s="28" t="s">
        <v>72</v>
      </c>
      <c r="B30" s="28" t="s">
        <v>22</v>
      </c>
      <c r="C30" s="28" t="s">
        <v>70</v>
      </c>
      <c r="D30" s="28" t="s">
        <v>49</v>
      </c>
      <c r="E30" s="28" t="s">
        <v>18</v>
      </c>
      <c r="F30" s="28" t="s">
        <v>33</v>
      </c>
      <c r="G30" s="28" t="s">
        <v>19</v>
      </c>
      <c r="H30" s="29">
        <v>-1011.05</v>
      </c>
      <c r="I30" s="28" t="s">
        <v>71</v>
      </c>
    </row>
    <row r="31" spans="1:9" x14ac:dyDescent="0.35">
      <c r="A31" s="28" t="s">
        <v>73</v>
      </c>
      <c r="B31" s="28" t="s">
        <v>22</v>
      </c>
      <c r="C31" s="28" t="s">
        <v>70</v>
      </c>
      <c r="D31" s="28" t="s">
        <v>49</v>
      </c>
      <c r="E31" s="28" t="s">
        <v>18</v>
      </c>
      <c r="F31" s="28" t="s">
        <v>35</v>
      </c>
      <c r="G31" s="28" t="s">
        <v>19</v>
      </c>
      <c r="H31" s="29">
        <v>-0.1</v>
      </c>
      <c r="I31" s="28" t="s">
        <v>71</v>
      </c>
    </row>
    <row r="32" spans="1:9" x14ac:dyDescent="0.35">
      <c r="A32" s="28" t="s">
        <v>74</v>
      </c>
      <c r="B32" s="28" t="s">
        <v>22</v>
      </c>
      <c r="C32" s="28" t="s">
        <v>70</v>
      </c>
      <c r="D32" s="28" t="s">
        <v>49</v>
      </c>
      <c r="E32" s="28" t="s">
        <v>18</v>
      </c>
      <c r="F32" s="28" t="s">
        <v>39</v>
      </c>
      <c r="G32" s="28" t="s">
        <v>19</v>
      </c>
      <c r="H32" s="29">
        <v>-251.18</v>
      </c>
      <c r="I32" s="28" t="s">
        <v>71</v>
      </c>
    </row>
    <row r="33" spans="1:9" x14ac:dyDescent="0.35">
      <c r="A33" s="28" t="s">
        <v>75</v>
      </c>
      <c r="B33" s="28" t="s">
        <v>22</v>
      </c>
      <c r="C33" s="28" t="s">
        <v>70</v>
      </c>
      <c r="D33" s="28" t="s">
        <v>49</v>
      </c>
      <c r="E33" s="28" t="s">
        <v>18</v>
      </c>
      <c r="F33" s="28" t="s">
        <v>41</v>
      </c>
      <c r="G33" s="28" t="s">
        <v>19</v>
      </c>
      <c r="H33" s="29">
        <v>-8729.8700000000008</v>
      </c>
      <c r="I33" s="28" t="s">
        <v>71</v>
      </c>
    </row>
    <row r="34" spans="1:9" x14ac:dyDescent="0.35">
      <c r="A34" s="28" t="s">
        <v>76</v>
      </c>
      <c r="B34" s="28" t="s">
        <v>22</v>
      </c>
      <c r="C34" s="28" t="s">
        <v>70</v>
      </c>
      <c r="D34" s="28" t="s">
        <v>49</v>
      </c>
      <c r="E34" s="28" t="s">
        <v>18</v>
      </c>
      <c r="F34" s="28" t="s">
        <v>43</v>
      </c>
      <c r="G34" s="28" t="s">
        <v>19</v>
      </c>
      <c r="H34" s="29">
        <v>-1065.6400000000001</v>
      </c>
      <c r="I34" s="28" t="s">
        <v>71</v>
      </c>
    </row>
    <row r="35" spans="1:9" x14ac:dyDescent="0.35">
      <c r="A35" s="28" t="s">
        <v>77</v>
      </c>
      <c r="B35" s="28" t="s">
        <v>22</v>
      </c>
      <c r="C35" s="28" t="s">
        <v>78</v>
      </c>
      <c r="D35" s="28" t="s">
        <v>79</v>
      </c>
      <c r="E35" s="28" t="s">
        <v>18</v>
      </c>
      <c r="F35" s="28" t="s">
        <v>80</v>
      </c>
      <c r="G35" s="28" t="s">
        <v>19</v>
      </c>
      <c r="H35" s="29">
        <v>-25071.16</v>
      </c>
      <c r="I35" s="28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E88523F9FB6418CC1F0B51F56E6E5" ma:contentTypeVersion="11" ma:contentTypeDescription="Creare un nuovo documento." ma:contentTypeScope="" ma:versionID="014f9180ac4668fae54ddab6d3f400eb">
  <xsd:schema xmlns:xsd="http://www.w3.org/2001/XMLSchema" xmlns:xs="http://www.w3.org/2001/XMLSchema" xmlns:p="http://schemas.microsoft.com/office/2006/metadata/properties" xmlns:ns2="0c9640fc-7652-4d43-b870-9525d34c56d9" xmlns:ns3="431982df-284d-48ee-9cb5-941da7ed5a0c" targetNamespace="http://schemas.microsoft.com/office/2006/metadata/properties" ma:root="true" ma:fieldsID="f68a1645cf5cdc3c3abb49450045c45b" ns2:_="" ns3:_="">
    <xsd:import namespace="0c9640fc-7652-4d43-b870-9525d34c56d9"/>
    <xsd:import namespace="431982df-284d-48ee-9cb5-941da7ed5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640fc-7652-4d43-b870-9525d34c5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b0f3ad59-4b00-43d9-b35a-ae705a79a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982df-284d-48ee-9cb5-941da7ed5a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350336-533d-499a-845e-a153139afab2}" ma:internalName="TaxCatchAll" ma:showField="CatchAllData" ma:web="431982df-284d-48ee-9cb5-941da7ed5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640fc-7652-4d43-b870-9525d34c56d9">
      <Terms xmlns="http://schemas.microsoft.com/office/infopath/2007/PartnerControls"/>
    </lcf76f155ced4ddcb4097134ff3c332f>
    <TaxCatchAll xmlns="431982df-284d-48ee-9cb5-941da7ed5a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A844C0-81D1-4A06-8178-9A0E63641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640fc-7652-4d43-b870-9525d34c56d9"/>
    <ds:schemaRef ds:uri="431982df-284d-48ee-9cb5-941da7ed5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38553C-E4E2-44A5-8764-06D16609409B}">
  <ds:schemaRefs>
    <ds:schemaRef ds:uri="http://schemas.microsoft.com/office/2006/metadata/properties"/>
    <ds:schemaRef ds:uri="http://schemas.microsoft.com/office/infopath/2007/PartnerControls"/>
    <ds:schemaRef ds:uri="0c9640fc-7652-4d43-b870-9525d34c56d9"/>
    <ds:schemaRef ds:uri="431982df-284d-48ee-9cb5-941da7ed5a0c"/>
  </ds:schemaRefs>
</ds:datastoreItem>
</file>

<file path=customXml/itemProps3.xml><?xml version="1.0" encoding="utf-8"?>
<ds:datastoreItem xmlns:ds="http://schemas.openxmlformats.org/officeDocument/2006/customXml" ds:itemID="{3AB762B7-4E4A-4F4C-BB1D-93F8BEEF9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Premi 2021</vt:lpstr>
      <vt:lpstr>PRA 2021 erogato 2022</vt:lpstr>
      <vt:lpstr>PRA 2018 erogato 2019 coge</vt:lpstr>
      <vt:lpstr>'Premi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0x0101003A4E88523F9FB6418CC1F0B51F56E6E5</vt:lpwstr>
  </property>
  <property fmtid="{D5CDD505-2E9C-101B-9397-08002B2CF9AE}" pid="3" name="MediaServiceImageTags">
    <vt:lpwstr/>
  </property>
</Properties>
</file>